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4" i="1"/>
  <c r="F67" i="1"/>
  <c r="F62" i="1"/>
  <c r="F56" i="1"/>
  <c r="F41" i="1"/>
  <c r="F37" i="1"/>
  <c r="F30" i="1"/>
  <c r="F26" i="1"/>
  <c r="F22" i="1"/>
  <c r="F18" i="1"/>
  <c r="F46" i="1" s="1"/>
  <c r="F58" i="1" s="1"/>
  <c r="F80" i="1" s="1"/>
  <c r="F8" i="1"/>
  <c r="C59" i="1"/>
  <c r="C40" i="1"/>
  <c r="C46" i="1" s="1"/>
  <c r="C61" i="1" s="1"/>
  <c r="C37" i="1"/>
  <c r="C30" i="1"/>
  <c r="C24" i="1"/>
  <c r="C16" i="1"/>
  <c r="C8" i="1"/>
  <c r="E74" i="1" l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<sst xmlns="http://schemas.openxmlformats.org/spreadsheetml/2006/main" count="127" uniqueCount="124">
  <si>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</si>
  <si>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</si>
  <si>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</si>
  <si>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</si>
  <si>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</si>
  <si>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</si>
  <si>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</si>
  <si>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</si>
  <si>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</si>
  <si>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</si>
  <si>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</si>
  <si>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</si>
  <si>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</si>
  <si>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</si>
  <si>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</si>
  <si>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</si>
  <si>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</si>
  <si>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</si>
  <si>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</si>
  <si>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</si>
  <si>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</si>
  <si>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</si>
  <si>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</si>
  <si>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</si>
  <si>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</si>
  <si>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</si>
  <si>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</si>
  <si>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</si>
  <si>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</si>
  <si>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</si>
  <si>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</si>
  <si>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</si>
  <si>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</si>
  <si>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</si>
  <si>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</si>
  <si>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</si>
  <si>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</si>
  <si>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</si>
  <si>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</si>
  <si>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</si>
  <si>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</si>
  <si>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</si>
  <si>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</si>
  <si>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</si>
  <si>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</si>
  <si>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</si>
  <si>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</si>
  <si>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</si>
  <si>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</si>
  <si>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</si>
  <si>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</si>
  <si>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</si>
  <si>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</si>
  <si>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</si>
  <si>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</si>
  <si>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</si>
  <si>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</si>
  <si>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</si>
  <si>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</si>
  <si>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</si>
  <si>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</si>
  <si>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</si>
  <si>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</si>
  <si>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</si>
  <si>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</si>
  <si>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</si>
  <si>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</si>
  <si>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</si>
  <si>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</si>
  <si>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</si>
  <si>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</si>
  <si>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</si>
  <si>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</si>
  <si>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</si>
  <si>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</si>
  <si>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</si>
  <si>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</si>
  <si>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</si>
  <si>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</si>
  <si>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</si>
  <si>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</si>
  <si>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</si>
  <si>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</si>
  <si>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</si>
  <si>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</si>
  <si>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</si>
  <si>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</si>
  <si>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</si>
  <si>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</si>
  <si>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</si>
  <si>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</si>
  <si>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</si>
  <si>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</si>
  <si>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</si>
  <si>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</si>
  <si>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</si>
  <si>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</si>
  <si>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</si>
  <si>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</si>
  <si>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</si>
  <si>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</si>
  <si>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</si>
  <si>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</si>
  <si>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</si>
  <si>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</si>
  <si>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</si>
  <si>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</si>
  <si>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</si>
  <si>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</si>
  <si>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</si>
  <si>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</si>
  <si>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</si>
  <si>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</si>
  <si>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</si>
  <si>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</si>
  <si>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</si>
  <si>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</si>
  <si>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</si>
  <si>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</si>
  <si>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</si>
  <si>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</si>
  <si>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2017</t>
  </si>
  <si>
    <t>Al 31 de diciembre de 2017 y al 31 de diciembre de 2018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</si>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</sst>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Protection="1"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52" workbookViewId="0">
      <selection activeCell="E69" sqref="E69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9" t="s">
        <v>120</v>
      </c>
      <c r="B1" s="30"/>
      <c r="C1" s="30"/>
      <c r="D1" s="30"/>
      <c r="E1" s="30"/>
      <c r="F1" s="31"/>
    </row>
    <row r="2" spans="1:6" x14ac:dyDescent="0.25">
      <c r="A2" s="32" t="s">
        <v>0</v>
      </c>
      <c r="B2" s="33"/>
      <c r="C2" s="33"/>
      <c r="D2" s="33"/>
      <c r="E2" s="33"/>
      <c r="F2" s="34"/>
    </row>
    <row r="3" spans="1:6" x14ac:dyDescent="0.25">
      <c r="A3" s="32" t="s">
        <v>122</v>
      </c>
      <c r="B3" s="33"/>
      <c r="C3" s="33"/>
      <c r="D3" s="33"/>
      <c r="E3" s="33"/>
      <c r="F3" s="34"/>
    </row>
    <row r="4" spans="1:6" ht="15.75" thickBot="1" x14ac:dyDescent="0.3">
      <c r="A4" s="35" t="s">
        <v>1</v>
      </c>
      <c r="B4" s="36"/>
      <c r="C4" s="36"/>
      <c r="D4" s="36"/>
      <c r="E4" s="36"/>
      <c r="F4" s="37"/>
    </row>
    <row r="5" spans="1:6" ht="26.25" thickBot="1" x14ac:dyDescent="0.3">
      <c r="A5" s="19" t="s">
        <v>2</v>
      </c>
      <c r="B5" s="28" t="s">
        <v>123</v>
      </c>
      <c r="C5" s="27" t="s">
        <v>121</v>
      </c>
      <c r="D5" s="20" t="s">
        <v>2</v>
      </c>
      <c r="E5" s="25" t="s">
        <v>123</v>
      </c>
      <c r="F5" s="27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15838297.07</v>
      </c>
      <c r="C8" s="21">
        <f>SUM(C9:C15)</f>
        <v>16591868.529999999</v>
      </c>
      <c r="D8" s="6" t="s">
        <v>8</v>
      </c>
      <c r="E8" s="21">
        <f>SUM(E9:E17)</f>
        <v>2786573.4299999997</v>
      </c>
      <c r="F8" s="21">
        <f>SUM(F9:F17)</f>
        <v>3963904.9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1220684</v>
      </c>
      <c r="F9" s="9">
        <v>2315192.5299999998</v>
      </c>
    </row>
    <row r="10" spans="1:6" x14ac:dyDescent="0.25">
      <c r="A10" s="8" t="s">
        <v>11</v>
      </c>
      <c r="B10" s="23">
        <v>15838297.07</v>
      </c>
      <c r="C10" s="23">
        <v>16591868.529999999</v>
      </c>
      <c r="D10" s="10" t="s">
        <v>12</v>
      </c>
      <c r="E10" s="9">
        <v>413344.25</v>
      </c>
      <c r="F10" s="9">
        <v>1392702.76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1123118.76</v>
      </c>
      <c r="F15" s="9">
        <v>-93025.21</v>
      </c>
    </row>
    <row r="16" spans="1:6" ht="25.5" x14ac:dyDescent="0.25">
      <c r="A16" s="7" t="s">
        <v>23</v>
      </c>
      <c r="B16" s="21">
        <f>SUM(B17:B23)</f>
        <v>57436.67</v>
      </c>
      <c r="C16" s="21">
        <f>SUM(C17:C23)</f>
        <v>3166901.11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29426.42</v>
      </c>
      <c r="F17" s="9">
        <v>349034.82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57436.67</v>
      </c>
      <c r="C19" s="9">
        <v>225308.17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2941592.94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70778.559999999998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70778.559999999998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-1237.5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-1237.5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1340989.04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-2821.96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1343811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15895733.74</v>
      </c>
      <c r="C46" s="21">
        <f>SUM(C8+C16+C24+C30+C36+C37+C40)</f>
        <v>19829548.199999999</v>
      </c>
      <c r="D46" s="6" t="s">
        <v>82</v>
      </c>
      <c r="E46" s="21">
        <f>SUM(E8,E18,E22,E25,E26,E30,E37,E41)</f>
        <v>2786573.4299999997</v>
      </c>
      <c r="F46" s="21">
        <f>SUM(F8,F18,F22,F25,F26,F30,F37,F41)</f>
        <v>5303656.4399999995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4">
        <v>0</v>
      </c>
      <c r="F49" s="24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4">
        <v>0</v>
      </c>
      <c r="F50" s="24">
        <v>0</v>
      </c>
    </row>
    <row r="51" spans="1:6" x14ac:dyDescent="0.25">
      <c r="A51" s="11" t="s">
        <v>89</v>
      </c>
      <c r="B51" s="22">
        <v>136363784.81999999</v>
      </c>
      <c r="C51" s="22">
        <v>136363784.81999999</v>
      </c>
      <c r="D51" s="10" t="s">
        <v>90</v>
      </c>
      <c r="E51" s="24">
        <v>0</v>
      </c>
      <c r="F51" s="24">
        <v>0</v>
      </c>
    </row>
    <row r="52" spans="1:6" x14ac:dyDescent="0.25">
      <c r="A52" s="11" t="s">
        <v>91</v>
      </c>
      <c r="B52" s="22">
        <v>82175462.049999997</v>
      </c>
      <c r="C52" s="22">
        <v>79873942.239999995</v>
      </c>
      <c r="D52" s="10" t="s">
        <v>92</v>
      </c>
      <c r="E52" s="24">
        <v>0</v>
      </c>
      <c r="F52" s="24">
        <v>0</v>
      </c>
    </row>
    <row r="53" spans="1:6" ht="25.5" x14ac:dyDescent="0.25">
      <c r="A53" s="11" t="s">
        <v>93</v>
      </c>
      <c r="B53" s="22">
        <v>379835.08</v>
      </c>
      <c r="C53" s="22">
        <v>363937.32</v>
      </c>
      <c r="D53" s="10" t="s">
        <v>94</v>
      </c>
      <c r="E53" s="24">
        <v>0</v>
      </c>
      <c r="F53" s="24">
        <v>0</v>
      </c>
    </row>
    <row r="54" spans="1:6" x14ac:dyDescent="0.25">
      <c r="A54" s="11" t="s">
        <v>95</v>
      </c>
      <c r="B54" s="22">
        <v>-35343637.619999997</v>
      </c>
      <c r="C54" s="22">
        <v>-21147988.260000002</v>
      </c>
      <c r="D54" s="10" t="s">
        <v>96</v>
      </c>
      <c r="E54" s="24">
        <v>0</v>
      </c>
      <c r="F54" s="24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2786573.4299999997</v>
      </c>
      <c r="F58" s="21">
        <f>SUM(F46,F56)</f>
        <v>5303656.4399999995</v>
      </c>
    </row>
    <row r="59" spans="1:6" x14ac:dyDescent="0.25">
      <c r="A59" s="4" t="s">
        <v>102</v>
      </c>
      <c r="B59" s="21">
        <f>SUM(B49,B50,B51,B52,B53,B54,B55,B56,B57)</f>
        <v>183575444.33000001</v>
      </c>
      <c r="C59" s="21">
        <f>SUM(C49,C50,C51,C52,C53,C54,C55,C56,C57)</f>
        <v>195453676.12</v>
      </c>
      <c r="D59" s="10"/>
      <c r="E59" s="15"/>
      <c r="F59" s="15"/>
    </row>
    <row r="60" spans="1:6" x14ac:dyDescent="0.25">
      <c r="A60" s="11"/>
      <c r="B60" s="26"/>
      <c r="C60" s="26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199471178.07000002</v>
      </c>
      <c r="C61" s="21">
        <f>SUM(C46,C59)</f>
        <v>215283224.31999999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197699216.89999998</v>
      </c>
      <c r="F62" s="21">
        <f>SUM(F63:F65)</f>
        <v>197699216.89999998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91356276.189999998</v>
      </c>
      <c r="F64" s="9">
        <v>91356276.189999998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-1014612.2600000005</v>
      </c>
      <c r="F67" s="21">
        <f>SUM(F68:F72)</f>
        <v>12280350.98</v>
      </c>
    </row>
    <row r="68" spans="1:6" x14ac:dyDescent="0.25">
      <c r="A68" s="11"/>
      <c r="B68" s="14"/>
      <c r="C68" s="14"/>
      <c r="D68" s="10" t="s">
        <v>110</v>
      </c>
      <c r="E68" s="9">
        <v>-13394711.77</v>
      </c>
      <c r="F68" s="9">
        <v>1056999.8</v>
      </c>
    </row>
    <row r="69" spans="1:6" x14ac:dyDescent="0.25">
      <c r="A69" s="11"/>
      <c r="B69" s="14"/>
      <c r="C69" s="14"/>
      <c r="D69" s="10" t="s">
        <v>111</v>
      </c>
      <c r="E69" s="9">
        <v>11269074.369999999</v>
      </c>
      <c r="F69" s="9">
        <v>9113332.2799999993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1111025.1399999999</v>
      </c>
      <c r="F71" s="9">
        <v>2110018.9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196684604.63999999</v>
      </c>
      <c r="F78" s="21">
        <f>SUM(F62,F67,F74)</f>
        <v>209979567.87999997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199471178.06999999</v>
      </c>
      <c r="F80" s="21">
        <f>SUM(F58,F78)</f>
        <v>215283224.31999996</v>
      </c>
    </row>
    <row r="81" spans="1:6" ht="15.75" thickBot="1" x14ac:dyDescent="0.3">
      <c r="A81" s="12"/>
      <c r="B81" s="17"/>
      <c r="C81" s="17"/>
      <c r="D81" s="13"/>
      <c r="E81" s="18"/>
      <c r="F81" s="1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2019-01-18T20:42:36Z</dcterms:modified>
</cp:coreProperties>
</file>